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wn of Burnett\Documents\Budget Hearing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36" i="1" l="1"/>
  <c r="E34" i="1"/>
  <c r="E33" i="1"/>
  <c r="E23" i="1"/>
  <c r="D15" i="1"/>
  <c r="D30" i="1"/>
  <c r="E28" i="1"/>
  <c r="E27" i="1"/>
  <c r="E25" i="1"/>
  <c r="E21" i="1"/>
  <c r="E19" i="1"/>
  <c r="E18" i="1"/>
  <c r="E17" i="1"/>
  <c r="E14" i="1"/>
  <c r="E12" i="1"/>
  <c r="E11" i="1"/>
  <c r="E10" i="1"/>
  <c r="E9" i="1"/>
  <c r="E8" i="1"/>
  <c r="E7" i="1"/>
  <c r="E5" i="1"/>
  <c r="E4" i="1"/>
  <c r="E3" i="1"/>
  <c r="B37" i="1" l="1"/>
  <c r="B30" i="1" l="1"/>
  <c r="B15" i="1"/>
  <c r="C15" i="1" l="1"/>
  <c r="E15" i="1" s="1"/>
  <c r="C30" i="1" l="1"/>
  <c r="E30" i="1" s="1"/>
  <c r="C37" i="1"/>
  <c r="E37" i="1" s="1"/>
  <c r="E35" i="1"/>
</calcChain>
</file>

<file path=xl/sharedStrings.xml><?xml version="1.0" encoding="utf-8"?>
<sst xmlns="http://schemas.openxmlformats.org/spreadsheetml/2006/main" count="40" uniqueCount="36">
  <si>
    <t>REVENUES</t>
  </si>
  <si>
    <t>Tax Levy</t>
  </si>
  <si>
    <t xml:space="preserve">     MFL Taxes/Housing</t>
  </si>
  <si>
    <t xml:space="preserve">Intergovernmental Revenues </t>
  </si>
  <si>
    <t xml:space="preserve">     Shared Revenue</t>
  </si>
  <si>
    <t>Licenses and Permits</t>
  </si>
  <si>
    <t>Public Charges of Services</t>
  </si>
  <si>
    <t>Miscellaneous Revenue</t>
  </si>
  <si>
    <t>Total</t>
  </si>
  <si>
    <t>EXPENDITURES</t>
  </si>
  <si>
    <t>General Government</t>
  </si>
  <si>
    <t>Health &amp; Human Services</t>
  </si>
  <si>
    <t xml:space="preserve">      Cemeteries</t>
  </si>
  <si>
    <t>LGIP Accounts</t>
  </si>
  <si>
    <t>Fire</t>
  </si>
  <si>
    <t>Equipment</t>
  </si>
  <si>
    <t>Highway</t>
  </si>
  <si>
    <t>Park</t>
  </si>
  <si>
    <t>% Diff</t>
  </si>
  <si>
    <t>Totals</t>
  </si>
  <si>
    <t xml:space="preserve">     State Transportation Aid</t>
  </si>
  <si>
    <t xml:space="preserve">     Other State Payments</t>
  </si>
  <si>
    <t xml:space="preserve">     PILT - Feb/Apr</t>
  </si>
  <si>
    <t xml:space="preserve">Other Revenue Sources </t>
  </si>
  <si>
    <t xml:space="preserve">     NEA Donation</t>
  </si>
  <si>
    <t>Interest</t>
  </si>
  <si>
    <t>Debits/Credits</t>
  </si>
  <si>
    <t>Public Safety - Fire Dept</t>
  </si>
  <si>
    <t xml:space="preserve">Public Works - Hwy/Recycling </t>
  </si>
  <si>
    <t>Culture, Rec. and Education - Parks</t>
  </si>
  <si>
    <t xml:space="preserve">      Highways (Town Truck)</t>
  </si>
  <si>
    <t xml:space="preserve">      Fire Department (Fire Truck)</t>
  </si>
  <si>
    <t>Proposed 2025</t>
  </si>
  <si>
    <t xml:space="preserve">      Park Equipment</t>
  </si>
  <si>
    <t xml:space="preserve">      Park Wages/Upkeep</t>
  </si>
  <si>
    <t xml:space="preserve">      Playground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</si>
</sst>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horizontal="center"/>
    </xf>
    <xf numFmtId="0" fontId="4" fillId="0" borderId="1" xfId="0" applyFont="1" applyBorder="1"/>
    <xf numFmtId="44" fontId="4" fillId="0" borderId="1" xfId="1" applyFont="1" applyBorder="1"/>
    <xf numFmtId="44" fontId="4" fillId="0" borderId="1" xfId="1" applyFont="1" applyFill="1" applyBorder="1"/>
    <xf numFmtId="0" fontId="3" fillId="0" borderId="1" xfId="0" applyFont="1" applyBorder="1" applyAlignment="1">
      <alignment horizontal="right"/>
    </xf>
    <xf numFmtId="0" fontId="4" fillId="0" borderId="0" xfId="0" applyFont="1" applyFill="1" applyBorder="1"/>
    <xf numFmtId="14" fontId="3" fillId="0" borderId="0" xfId="0" applyNumberFormat="1" applyFont="1" applyAlignment="1">
      <alignment horizontal="center" wrapText="1"/>
    </xf>
    <xf numFmtId="0" fontId="0" fillId="0" borderId="0" xfId="0" applyBorder="1"/>
    <xf numFmtId="0" fontId="0" fillId="0" borderId="0" xfId="0" applyFill="1"/>
    <xf numFmtId="0" fontId="3" fillId="0" borderId="0" xfId="0" applyFont="1" applyFill="1" applyAlignment="1">
      <alignment horizontal="center"/>
    </xf>
    <xf numFmtId="44" fontId="3" fillId="0" borderId="1" xfId="1" applyFont="1" applyFill="1" applyBorder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4" fontId="4" fillId="0" borderId="1" xfId="1" applyFont="1" applyBorder="1" applyAlignment="1">
      <alignment horizontal="left" vertical="center" wrapText="1"/>
    </xf>
    <xf numFmtId="44" fontId="4" fillId="0" borderId="1" xfId="1" applyFont="1" applyFill="1" applyBorder="1" applyAlignment="1">
      <alignment horizontal="left" vertical="center" wrapText="1"/>
    </xf>
    <xf numFmtId="10" fontId="0" fillId="0" borderId="1" xfId="0" applyNumberFormat="1" applyBorder="1"/>
    <xf numFmtId="0" fontId="4" fillId="0" borderId="1" xfId="0" applyFont="1" applyBorder="1" applyAlignment="1">
      <alignment vertical="center" wrapText="1"/>
    </xf>
    <xf numFmtId="44" fontId="3" fillId="0" borderId="1" xfId="1" applyFont="1" applyBorder="1" applyAlignment="1">
      <alignment horizontal="left" vertical="center" wrapText="1"/>
    </xf>
    <xf numFmtId="44" fontId="3" fillId="0" borderId="1" xfId="1" applyFont="1" applyFill="1" applyBorder="1" applyAlignment="1">
      <alignment horizontal="left" vertical="center" wrapText="1"/>
    </xf>
    <xf numFmtId="44" fontId="4" fillId="0" borderId="1" xfId="1" applyFont="1" applyBorder="1" applyAlignment="1">
      <alignment vertical="center"/>
    </xf>
    <xf numFmtId="44" fontId="4" fillId="0" borderId="1" xfId="1" applyFont="1" applyFill="1" applyBorder="1" applyAlignment="1">
      <alignment vertical="center"/>
    </xf>
    <xf numFmtId="44" fontId="4" fillId="0" borderId="1" xfId="1" applyFont="1" applyBorder="1" applyAlignment="1">
      <alignment vertical="center" wrapText="1"/>
    </xf>
    <xf numFmtId="44" fontId="4" fillId="0" borderId="1" xfId="1" applyFont="1" applyFill="1" applyBorder="1" applyAlignment="1">
      <alignment vertical="center" wrapText="1"/>
    </xf>
    <xf numFmtId="0" fontId="0" fillId="0" borderId="1" xfId="0" applyBorder="1"/>
    <xf numFmtId="44" fontId="0" fillId="0" borderId="1" xfId="1" applyFont="1" applyBorder="1"/>
    <xf numFmtId="44" fontId="3" fillId="0" borderId="1" xfId="1" applyFont="1" applyBorder="1" applyAlignment="1">
      <alignment vertical="center" wrapText="1"/>
    </xf>
    <xf numFmtId="44" fontId="3" fillId="0" borderId="1" xfId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44" fontId="3" fillId="0" borderId="1" xfId="1" applyFont="1" applyFill="1" applyBorder="1" applyAlignment="1">
      <alignment horizontal="right"/>
    </xf>
    <xf numFmtId="4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8"/>
  <sheetViews>
    <sheetView tabSelected="1" workbookViewId="0">
      <selection activeCell="D29" sqref="D29"/>
    </sheetView>
  </sheetViews>
  <sheetFormatPr defaultRowHeight="14.4" x14ac:dyDescent="0.3"/>
  <cols>
    <col min="1" max="1" width="36" customWidth="1"/>
    <col min="2" max="2" width="15.77734375" customWidth="1"/>
    <col min="3" max="4" width="15.88671875" style="9" customWidth="1"/>
    <col min="5" max="5" width="9.21875" customWidth="1"/>
  </cols>
  <sheetData>
    <row r="2" spans="1:5" ht="15.6" x14ac:dyDescent="0.3">
      <c r="A2" s="12" t="s">
        <v>0</v>
      </c>
      <c r="B2" s="13">
        <v>2023</v>
      </c>
      <c r="C2" s="30">
        <v>2024</v>
      </c>
      <c r="D2" s="30" t="s">
        <v>32</v>
      </c>
      <c r="E2" s="14" t="s">
        <v>18</v>
      </c>
    </row>
    <row r="3" spans="1:5" ht="15.6" x14ac:dyDescent="0.3">
      <c r="A3" s="15" t="s">
        <v>1</v>
      </c>
      <c r="B3" s="16">
        <v>204036</v>
      </c>
      <c r="C3" s="17">
        <v>204322</v>
      </c>
      <c r="D3" s="17">
        <v>178642</v>
      </c>
      <c r="E3" s="18">
        <f>(D3/C3)-1</f>
        <v>-0.12568396942081617</v>
      </c>
    </row>
    <row r="4" spans="1:5" ht="15.6" x14ac:dyDescent="0.3">
      <c r="A4" s="19" t="s">
        <v>22</v>
      </c>
      <c r="B4" s="16">
        <v>13271</v>
      </c>
      <c r="C4" s="17">
        <v>23712</v>
      </c>
      <c r="D4" s="17">
        <v>23712</v>
      </c>
      <c r="E4" s="18">
        <f t="shared" ref="E4:E15" si="0">(D4/C4)-1</f>
        <v>0</v>
      </c>
    </row>
    <row r="5" spans="1:5" ht="15.6" x14ac:dyDescent="0.3">
      <c r="A5" s="19" t="s">
        <v>2</v>
      </c>
      <c r="B5" s="16">
        <v>1400</v>
      </c>
      <c r="C5" s="17">
        <v>1400</v>
      </c>
      <c r="D5" s="17">
        <v>1400</v>
      </c>
      <c r="E5" s="18">
        <f t="shared" si="0"/>
        <v>0</v>
      </c>
    </row>
    <row r="6" spans="1:5" ht="15.6" x14ac:dyDescent="0.3">
      <c r="A6" s="15" t="s">
        <v>3</v>
      </c>
      <c r="B6" s="16"/>
      <c r="C6" s="17"/>
      <c r="D6" s="17"/>
      <c r="E6" s="18"/>
    </row>
    <row r="7" spans="1:5" ht="15.6" x14ac:dyDescent="0.3">
      <c r="A7" s="19" t="s">
        <v>20</v>
      </c>
      <c r="B7" s="16">
        <v>78165</v>
      </c>
      <c r="C7" s="17">
        <v>78165</v>
      </c>
      <c r="D7" s="17">
        <v>78165</v>
      </c>
      <c r="E7" s="18">
        <f t="shared" si="0"/>
        <v>0</v>
      </c>
    </row>
    <row r="8" spans="1:5" ht="15.6" x14ac:dyDescent="0.3">
      <c r="A8" s="19" t="s">
        <v>4</v>
      </c>
      <c r="B8" s="16">
        <v>24640</v>
      </c>
      <c r="C8" s="17">
        <v>24638</v>
      </c>
      <c r="D8" s="17">
        <v>70127</v>
      </c>
      <c r="E8" s="18">
        <f t="shared" si="0"/>
        <v>1.8462943420732203</v>
      </c>
    </row>
    <row r="9" spans="1:5" ht="15.6" x14ac:dyDescent="0.3">
      <c r="A9" s="19" t="s">
        <v>21</v>
      </c>
      <c r="B9" s="16">
        <v>16050</v>
      </c>
      <c r="C9" s="17">
        <v>16050</v>
      </c>
      <c r="D9" s="17">
        <v>16050</v>
      </c>
      <c r="E9" s="18">
        <f t="shared" si="0"/>
        <v>0</v>
      </c>
    </row>
    <row r="10" spans="1:5" ht="15.6" x14ac:dyDescent="0.3">
      <c r="A10" s="15" t="s">
        <v>5</v>
      </c>
      <c r="B10" s="16">
        <v>2000</v>
      </c>
      <c r="C10" s="17">
        <v>2000</v>
      </c>
      <c r="D10" s="17">
        <v>2000</v>
      </c>
      <c r="E10" s="18">
        <f t="shared" si="0"/>
        <v>0</v>
      </c>
    </row>
    <row r="11" spans="1:5" ht="15.6" x14ac:dyDescent="0.3">
      <c r="A11" s="15" t="s">
        <v>6</v>
      </c>
      <c r="B11" s="16">
        <v>15000</v>
      </c>
      <c r="C11" s="17">
        <v>25000</v>
      </c>
      <c r="D11" s="17">
        <v>25000</v>
      </c>
      <c r="E11" s="18">
        <f t="shared" si="0"/>
        <v>0</v>
      </c>
    </row>
    <row r="12" spans="1:5" ht="15.6" x14ac:dyDescent="0.3">
      <c r="A12" s="15" t="s">
        <v>7</v>
      </c>
      <c r="B12" s="16">
        <v>5415</v>
      </c>
      <c r="C12" s="17">
        <v>5500</v>
      </c>
      <c r="D12" s="17">
        <v>5500</v>
      </c>
      <c r="E12" s="18">
        <f t="shared" si="0"/>
        <v>0</v>
      </c>
    </row>
    <row r="13" spans="1:5" ht="15.6" x14ac:dyDescent="0.3">
      <c r="A13" s="15" t="s">
        <v>23</v>
      </c>
      <c r="B13" s="16"/>
      <c r="C13" s="17"/>
      <c r="D13" s="17"/>
      <c r="E13" s="18"/>
    </row>
    <row r="14" spans="1:5" ht="15.6" x14ac:dyDescent="0.3">
      <c r="A14" s="19" t="s">
        <v>24</v>
      </c>
      <c r="B14" s="16">
        <v>7925</v>
      </c>
      <c r="C14" s="17">
        <v>8242</v>
      </c>
      <c r="D14" s="17">
        <v>8572</v>
      </c>
      <c r="E14" s="18">
        <f t="shared" si="0"/>
        <v>4.0038825527784594E-2</v>
      </c>
    </row>
    <row r="15" spans="1:5" ht="15.6" x14ac:dyDescent="0.3">
      <c r="A15" s="15" t="s">
        <v>8</v>
      </c>
      <c r="B15" s="20">
        <f>SUM(B3:B14)</f>
        <v>367902</v>
      </c>
      <c r="C15" s="21">
        <f>SUM(C3:C14)</f>
        <v>389029</v>
      </c>
      <c r="D15" s="21">
        <f>SUM(D3:D14)</f>
        <v>409168</v>
      </c>
      <c r="E15" s="18">
        <f t="shared" si="0"/>
        <v>5.1767348963701831E-2</v>
      </c>
    </row>
    <row r="16" spans="1:5" ht="15.6" x14ac:dyDescent="0.3">
      <c r="A16" s="12" t="s">
        <v>9</v>
      </c>
      <c r="B16" s="13">
        <v>2023</v>
      </c>
      <c r="C16" s="30">
        <v>2024</v>
      </c>
      <c r="D16" s="30"/>
      <c r="E16" s="14" t="s">
        <v>18</v>
      </c>
    </row>
    <row r="17" spans="1:6" ht="15.6" x14ac:dyDescent="0.3">
      <c r="A17" s="15" t="s">
        <v>10</v>
      </c>
      <c r="B17" s="22">
        <v>126000</v>
      </c>
      <c r="C17" s="23">
        <v>133729</v>
      </c>
      <c r="D17" s="23">
        <v>149089</v>
      </c>
      <c r="E17" s="18">
        <f t="shared" ref="E17:E30" si="1">(D17/C17)-1</f>
        <v>0.11485915545618375</v>
      </c>
    </row>
    <row r="18" spans="1:6" ht="15.6" x14ac:dyDescent="0.3">
      <c r="A18" s="15" t="s">
        <v>27</v>
      </c>
      <c r="B18" s="22">
        <v>30000</v>
      </c>
      <c r="C18" s="23">
        <v>30000</v>
      </c>
      <c r="D18" s="23">
        <v>31500</v>
      </c>
      <c r="E18" s="18">
        <f t="shared" si="1"/>
        <v>5.0000000000000044E-2</v>
      </c>
    </row>
    <row r="19" spans="1:6" ht="15.6" x14ac:dyDescent="0.3">
      <c r="A19" s="15" t="s">
        <v>28</v>
      </c>
      <c r="B19" s="22">
        <v>137902</v>
      </c>
      <c r="C19" s="23">
        <v>143500</v>
      </c>
      <c r="D19" s="23">
        <v>170429</v>
      </c>
      <c r="E19" s="18">
        <f t="shared" si="1"/>
        <v>0.1876585365853658</v>
      </c>
    </row>
    <row r="20" spans="1:6" ht="15.6" x14ac:dyDescent="0.3">
      <c r="A20" s="15" t="s">
        <v>11</v>
      </c>
      <c r="B20" s="24"/>
      <c r="C20" s="25"/>
      <c r="D20" s="25"/>
      <c r="E20" s="18"/>
    </row>
    <row r="21" spans="1:6" ht="15.6" x14ac:dyDescent="0.3">
      <c r="A21" s="19" t="s">
        <v>12</v>
      </c>
      <c r="B21" s="24">
        <v>9000</v>
      </c>
      <c r="C21" s="25">
        <v>10500</v>
      </c>
      <c r="D21" s="25">
        <v>10500</v>
      </c>
      <c r="E21" s="18">
        <f t="shared" si="1"/>
        <v>0</v>
      </c>
    </row>
    <row r="22" spans="1:6" ht="15.6" x14ac:dyDescent="0.3">
      <c r="A22" s="15" t="s">
        <v>29</v>
      </c>
      <c r="B22" s="24"/>
      <c r="C22" s="25"/>
      <c r="D22" s="25"/>
      <c r="E22" s="18"/>
    </row>
    <row r="23" spans="1:6" ht="15.6" x14ac:dyDescent="0.3">
      <c r="A23" s="31" t="s">
        <v>34</v>
      </c>
      <c r="B23" s="24">
        <v>4000</v>
      </c>
      <c r="C23" s="25">
        <v>4000</v>
      </c>
      <c r="D23" s="25">
        <v>9150</v>
      </c>
      <c r="E23" s="18">
        <f t="shared" ref="E23:E24" si="2">(D23/C23)-1</f>
        <v>1.2875000000000001</v>
      </c>
    </row>
    <row r="24" spans="1:6" ht="15.6" x14ac:dyDescent="0.3">
      <c r="A24" s="31" t="s">
        <v>33</v>
      </c>
      <c r="B24" s="24"/>
      <c r="C24" s="25"/>
      <c r="D24" s="25">
        <v>10000</v>
      </c>
      <c r="E24" s="18" t="e">
        <f t="shared" si="2"/>
        <v>#DIV/0!</v>
      </c>
    </row>
    <row r="25" spans="1:6" ht="15.6" x14ac:dyDescent="0.3">
      <c r="A25" s="26" t="s">
        <v>35</v>
      </c>
      <c r="B25" s="27">
        <v>0</v>
      </c>
      <c r="C25" s="4">
        <v>3500</v>
      </c>
      <c r="D25" s="4">
        <v>3500</v>
      </c>
      <c r="E25" s="18">
        <f t="shared" si="1"/>
        <v>0</v>
      </c>
    </row>
    <row r="26" spans="1:6" ht="15.6" x14ac:dyDescent="0.3">
      <c r="A26" s="15" t="s">
        <v>9</v>
      </c>
      <c r="B26" s="24"/>
      <c r="C26" s="25"/>
      <c r="D26" s="25"/>
      <c r="E26" s="18"/>
    </row>
    <row r="27" spans="1:6" ht="15.6" x14ac:dyDescent="0.3">
      <c r="A27" s="19" t="s">
        <v>30</v>
      </c>
      <c r="B27" s="24">
        <v>25000</v>
      </c>
      <c r="C27" s="25">
        <v>25000</v>
      </c>
      <c r="D27" s="25">
        <v>25000</v>
      </c>
      <c r="E27" s="18">
        <f t="shared" si="1"/>
        <v>0</v>
      </c>
    </row>
    <row r="28" spans="1:6" ht="15.6" x14ac:dyDescent="0.3">
      <c r="A28" s="19" t="s">
        <v>31</v>
      </c>
      <c r="B28" s="24">
        <v>36000</v>
      </c>
      <c r="C28" s="25">
        <v>38800</v>
      </c>
      <c r="D28" s="25">
        <v>0</v>
      </c>
      <c r="E28" s="18">
        <f t="shared" si="1"/>
        <v>-1</v>
      </c>
    </row>
    <row r="29" spans="1:6" ht="15.6" x14ac:dyDescent="0.3">
      <c r="A29" s="19"/>
      <c r="B29" s="24"/>
      <c r="C29" s="25"/>
      <c r="D29" s="25"/>
      <c r="E29" s="18"/>
    </row>
    <row r="30" spans="1:6" ht="15.6" x14ac:dyDescent="0.3">
      <c r="A30" s="15" t="s">
        <v>8</v>
      </c>
      <c r="B30" s="28">
        <f>SUM(B17:B29)</f>
        <v>367902</v>
      </c>
      <c r="C30" s="29">
        <f>SUM(C17:C29)</f>
        <v>389029</v>
      </c>
      <c r="D30" s="29">
        <f>SUM(D17:D29)</f>
        <v>409168</v>
      </c>
      <c r="E30" s="18">
        <f t="shared" si="1"/>
        <v>5.1767348963701831E-2</v>
      </c>
    </row>
    <row r="31" spans="1:6" x14ac:dyDescent="0.3">
      <c r="B31" s="8"/>
    </row>
    <row r="32" spans="1:6" ht="15.6" x14ac:dyDescent="0.3">
      <c r="A32" s="1" t="s">
        <v>13</v>
      </c>
      <c r="B32" s="7" t="s">
        <v>26</v>
      </c>
      <c r="C32" s="10" t="s">
        <v>25</v>
      </c>
      <c r="D32" s="10"/>
      <c r="E32" s="35">
        <v>44834</v>
      </c>
      <c r="F32" s="36"/>
    </row>
    <row r="33" spans="1:6" ht="15.6" x14ac:dyDescent="0.3">
      <c r="A33" s="2" t="s">
        <v>14</v>
      </c>
      <c r="B33" s="3">
        <v>5413.21</v>
      </c>
      <c r="C33" s="4">
        <v>23.22</v>
      </c>
      <c r="D33" s="4"/>
      <c r="E33" s="37">
        <f>+B33+C33</f>
        <v>5436.43</v>
      </c>
      <c r="F33" s="38"/>
    </row>
    <row r="34" spans="1:6" ht="15.6" x14ac:dyDescent="0.3">
      <c r="A34" s="2" t="s">
        <v>15</v>
      </c>
      <c r="B34" s="3">
        <v>64826.67</v>
      </c>
      <c r="C34" s="4">
        <v>278.02999999999997</v>
      </c>
      <c r="D34" s="4"/>
      <c r="E34" s="37">
        <f t="shared" ref="E34:E37" si="3">+B34+C34</f>
        <v>65104.7</v>
      </c>
      <c r="F34" s="38"/>
    </row>
    <row r="35" spans="1:6" ht="15.6" x14ac:dyDescent="0.3">
      <c r="A35" s="2" t="s">
        <v>16</v>
      </c>
      <c r="B35" s="3">
        <v>41812.53</v>
      </c>
      <c r="C35" s="4">
        <v>179.33</v>
      </c>
      <c r="D35" s="4"/>
      <c r="E35" s="37">
        <f>+B35+C35</f>
        <v>41991.86</v>
      </c>
      <c r="F35" s="38"/>
    </row>
    <row r="36" spans="1:6" ht="15.6" x14ac:dyDescent="0.3">
      <c r="A36" s="2" t="s">
        <v>17</v>
      </c>
      <c r="B36" s="3">
        <v>8458.4</v>
      </c>
      <c r="C36" s="4">
        <v>36.28</v>
      </c>
      <c r="D36" s="4"/>
      <c r="E36" s="37">
        <f t="shared" si="3"/>
        <v>8494.68</v>
      </c>
      <c r="F36" s="38"/>
    </row>
    <row r="37" spans="1:6" ht="15.6" x14ac:dyDescent="0.3">
      <c r="A37" s="5" t="s">
        <v>19</v>
      </c>
      <c r="B37" s="11">
        <f>SUM(B33:B36)</f>
        <v>120510.81</v>
      </c>
      <c r="C37" s="11">
        <f>SUM(C33:C36)</f>
        <v>516.86</v>
      </c>
      <c r="D37" s="32" t="s">
        <v>8</v>
      </c>
      <c r="E37" s="33">
        <f t="shared" si="3"/>
        <v>121027.67</v>
      </c>
      <c r="F37" s="34"/>
    </row>
    <row r="38" spans="1:6" ht="15.6" x14ac:dyDescent="0.3">
      <c r="A38" s="6"/>
    </row>
  </sheetData>
  <mergeCells count="6">
    <mergeCell ref="E37:F37"/>
    <mergeCell ref="E32:F32"/>
    <mergeCell ref="E33:F33"/>
    <mergeCell ref="E34:F34"/>
    <mergeCell ref="E35:F35"/>
    <mergeCell ref="E36:F36"/>
  </mergeCells>
  <pageMargins left="0.5" right="0.25" top="0.75" bottom="0.75" header="0.3" footer="0.3"/>
  <pageSetup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merkes</dc:creator>
  <cp:lastModifiedBy>chris merkes</cp:lastModifiedBy>
  <cp:lastPrinted>2022-11-07T22:45:47Z</cp:lastPrinted>
  <dcterms:created xsi:type="dcterms:W3CDTF">2018-10-25T19:40:47Z</dcterms:created>
  <dcterms:modified xsi:type="dcterms:W3CDTF">2024-11-19T17:44:23Z</dcterms:modified>
</cp:coreProperties>
</file>